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년\2019년 예산\2차추경예산\"/>
    </mc:Choice>
  </mc:AlternateContent>
  <bookViews>
    <workbookView xWindow="240" yWindow="105" windowWidth="24795" windowHeight="12045"/>
  </bookViews>
  <sheets>
    <sheet name="예산총괄표" sheetId="12" r:id="rId1"/>
    <sheet name="Sheet2" sheetId="7" r:id="rId2"/>
  </sheets>
  <definedNames>
    <definedName name="_xlnm.Print_Area" localSheetId="0">예산총괄표!$A$1:$J$33</definedName>
  </definedNames>
  <calcPr calcId="152511"/>
</workbook>
</file>

<file path=xl/calcChain.xml><?xml version="1.0" encoding="utf-8"?>
<calcChain xmlns="http://schemas.openxmlformats.org/spreadsheetml/2006/main">
  <c r="H27" i="12" l="1"/>
  <c r="H20" i="12"/>
  <c r="H13" i="12"/>
  <c r="H6" i="12"/>
  <c r="H5" i="12" s="1"/>
  <c r="C27" i="12"/>
  <c r="C20" i="12"/>
  <c r="C5" i="12" s="1"/>
  <c r="C13" i="12"/>
  <c r="C6" i="12"/>
  <c r="J29" i="12" l="1"/>
  <c r="E29" i="12"/>
  <c r="J33" i="12" l="1"/>
  <c r="J30" i="12"/>
  <c r="J31" i="12"/>
  <c r="J32" i="12"/>
  <c r="J28" i="12"/>
  <c r="J15" i="12"/>
  <c r="J16" i="12"/>
  <c r="J17" i="12"/>
  <c r="J18" i="12"/>
  <c r="J19" i="12"/>
  <c r="J14" i="12"/>
  <c r="J22" i="12"/>
  <c r="J23" i="12"/>
  <c r="J24" i="12"/>
  <c r="J25" i="12"/>
  <c r="J26" i="12"/>
  <c r="J21" i="12"/>
  <c r="J8" i="12"/>
  <c r="J9" i="12"/>
  <c r="J10" i="12"/>
  <c r="J11" i="12"/>
  <c r="J12" i="12"/>
  <c r="J7" i="12"/>
  <c r="E30" i="12"/>
  <c r="E31" i="12"/>
  <c r="E32" i="12"/>
  <c r="E28" i="12"/>
  <c r="E15" i="12"/>
  <c r="E16" i="12"/>
  <c r="E17" i="12"/>
  <c r="E18" i="12"/>
  <c r="E19" i="12"/>
  <c r="E14" i="12"/>
  <c r="E22" i="12"/>
  <c r="E23" i="12"/>
  <c r="E24" i="12"/>
  <c r="E25" i="12"/>
  <c r="E26" i="12"/>
  <c r="E21" i="12"/>
  <c r="E7" i="12"/>
  <c r="E8" i="12"/>
  <c r="E9" i="12"/>
  <c r="E10" i="12"/>
  <c r="E11" i="12"/>
  <c r="E12" i="12"/>
  <c r="E33" i="12" l="1"/>
  <c r="I6" i="12" l="1"/>
  <c r="J6" i="12" s="1"/>
  <c r="D20" i="12" l="1"/>
  <c r="E20" i="12" s="1"/>
  <c r="D6" i="12"/>
  <c r="E6" i="12" s="1"/>
  <c r="I27" i="12" l="1"/>
  <c r="J27" i="12" s="1"/>
  <c r="D27" i="12"/>
  <c r="E27" i="12" s="1"/>
  <c r="I13" i="12"/>
  <c r="J13" i="12" s="1"/>
  <c r="D13" i="12"/>
  <c r="E13" i="12" s="1"/>
  <c r="I20" i="12"/>
  <c r="J20" i="12" s="1"/>
  <c r="E5" i="12" l="1"/>
  <c r="J5" i="12"/>
  <c r="D5" i="12"/>
  <c r="I5" i="12"/>
</calcChain>
</file>

<file path=xl/sharedStrings.xml><?xml version="1.0" encoding="utf-8"?>
<sst xmlns="http://schemas.openxmlformats.org/spreadsheetml/2006/main" count="79" uniqueCount="39">
  <si>
    <t>후원금</t>
    <phoneticPr fontId="1" type="noConversion"/>
  </si>
  <si>
    <t>관</t>
    <phoneticPr fontId="1" type="noConversion"/>
  </si>
  <si>
    <t>사업수입</t>
    <phoneticPr fontId="1" type="noConversion"/>
  </si>
  <si>
    <t>보조금수입</t>
    <phoneticPr fontId="1" type="noConversion"/>
  </si>
  <si>
    <t>후원금수입</t>
    <phoneticPr fontId="1" type="noConversion"/>
  </si>
  <si>
    <t>전입금</t>
    <phoneticPr fontId="1" type="noConversion"/>
  </si>
  <si>
    <t>이월금</t>
    <phoneticPr fontId="1" type="noConversion"/>
  </si>
  <si>
    <t>잡수입</t>
    <phoneticPr fontId="1" type="noConversion"/>
  </si>
  <si>
    <t>세입</t>
    <phoneticPr fontId="1" type="noConversion"/>
  </si>
  <si>
    <t>세출</t>
    <phoneticPr fontId="1" type="noConversion"/>
  </si>
  <si>
    <t>계좌별 잔고 내역</t>
    <phoneticPr fontId="1" type="noConversion"/>
  </si>
  <si>
    <t>내가박스</t>
    <phoneticPr fontId="1" type="noConversion"/>
  </si>
  <si>
    <t>전출금</t>
    <phoneticPr fontId="1" type="noConversion"/>
  </si>
  <si>
    <t>사업</t>
    <phoneticPr fontId="1" type="noConversion"/>
  </si>
  <si>
    <t>주간보호 지출 합계</t>
    <phoneticPr fontId="1" type="noConversion"/>
  </si>
  <si>
    <t>주간보호 수입 합계</t>
    <phoneticPr fontId="1" type="noConversion"/>
  </si>
  <si>
    <t>총 수입 합계</t>
  </si>
  <si>
    <t>총 지출 합계</t>
  </si>
  <si>
    <t>복지관 수입 합계</t>
  </si>
  <si>
    <t>복지관 지출 합계</t>
    <phoneticPr fontId="1" type="noConversion"/>
  </si>
  <si>
    <t>사무비</t>
    <phoneticPr fontId="1" type="noConversion"/>
  </si>
  <si>
    <t>사업비</t>
    <phoneticPr fontId="1" type="noConversion"/>
  </si>
  <si>
    <t>잡지출</t>
    <phoneticPr fontId="1" type="noConversion"/>
  </si>
  <si>
    <t>재산조성비</t>
    <phoneticPr fontId="1" type="noConversion"/>
  </si>
  <si>
    <t>예비비및기타</t>
    <phoneticPr fontId="1" type="noConversion"/>
  </si>
  <si>
    <t>발달재활서비스 수입 합계</t>
    <phoneticPr fontId="1" type="noConversion"/>
  </si>
  <si>
    <t>활동지원 수입 합계</t>
    <phoneticPr fontId="1" type="noConversion"/>
  </si>
  <si>
    <t>발달재활서비스 지출 합계</t>
    <phoneticPr fontId="1" type="noConversion"/>
  </si>
  <si>
    <t>활동지원 지출 합계</t>
    <phoneticPr fontId="1" type="noConversion"/>
  </si>
  <si>
    <t>(단위:천원)</t>
    <phoneticPr fontId="1" type="noConversion"/>
  </si>
  <si>
    <t>증감액(B-A)</t>
    <phoneticPr fontId="1" type="noConversion"/>
  </si>
  <si>
    <t>복지관</t>
    <phoneticPr fontId="1" type="noConversion"/>
  </si>
  <si>
    <t>주간보호</t>
    <phoneticPr fontId="1" type="noConversion"/>
  </si>
  <si>
    <t>발달재활
서비스</t>
    <phoneticPr fontId="1" type="noConversion"/>
  </si>
  <si>
    <t>활동지원</t>
    <phoneticPr fontId="1" type="noConversion"/>
  </si>
  <si>
    <t>과년도지출</t>
    <phoneticPr fontId="1" type="noConversion"/>
  </si>
  <si>
    <t>2019년 1차
추경 예산(A)</t>
    <phoneticPr fontId="1" type="noConversion"/>
  </si>
  <si>
    <t>2019년 2차
추경 예산(B)</t>
    <phoneticPr fontId="1" type="noConversion"/>
  </si>
  <si>
    <t>2019년 사업별 2차추경 예산 총괄표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</si>
</sst>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HY그래픽"/>
      <family val="1"/>
      <charset val="129"/>
    </font>
    <font>
      <sz val="11"/>
      <color theme="1"/>
      <name val="HY그래픽"/>
      <family val="1"/>
      <charset val="129"/>
    </font>
    <font>
      <b/>
      <sz val="11"/>
      <color theme="1"/>
      <name val="HY그래픽"/>
      <family val="1"/>
      <charset val="129"/>
    </font>
    <font>
      <b/>
      <sz val="10"/>
      <color theme="1"/>
      <name val="HY그래픽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EB91ED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7" xfId="1" applyFont="1" applyBorder="1" applyAlignment="1">
      <alignment horizontal="right" vertical="center"/>
    </xf>
    <xf numFmtId="41" fontId="4" fillId="0" borderId="9" xfId="1" applyFont="1" applyBorder="1" applyAlignment="1">
      <alignment horizontal="right" vertical="center"/>
    </xf>
    <xf numFmtId="41" fontId="4" fillId="0" borderId="7" xfId="1" applyFont="1" applyBorder="1" applyAlignment="1">
      <alignment horizontal="center" vertical="center"/>
    </xf>
    <xf numFmtId="41" fontId="4" fillId="0" borderId="7" xfId="1" applyFont="1" applyBorder="1">
      <alignment vertical="center"/>
    </xf>
    <xf numFmtId="41" fontId="4" fillId="0" borderId="9" xfId="1" applyFont="1" applyBorder="1">
      <alignment vertical="center"/>
    </xf>
    <xf numFmtId="41" fontId="4" fillId="0" borderId="7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41" fontId="4" fillId="0" borderId="9" xfId="1" applyFont="1" applyFill="1" applyBorder="1" applyAlignment="1">
      <alignment horizontal="right" vertical="center"/>
    </xf>
    <xf numFmtId="41" fontId="4" fillId="0" borderId="8" xfId="1" applyFont="1" applyBorder="1">
      <alignment vertical="center"/>
    </xf>
    <xf numFmtId="41" fontId="4" fillId="0" borderId="14" xfId="1" applyFont="1" applyBorder="1">
      <alignment vertical="center"/>
    </xf>
    <xf numFmtId="41" fontId="4" fillId="0" borderId="7" xfId="1" applyFont="1" applyFill="1" applyBorder="1">
      <alignment vertical="center"/>
    </xf>
    <xf numFmtId="41" fontId="4" fillId="0" borderId="7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41" fontId="4" fillId="0" borderId="7" xfId="0" applyNumberFormat="1" applyFont="1" applyFill="1" applyBorder="1">
      <alignment vertical="center"/>
    </xf>
    <xf numFmtId="41" fontId="4" fillId="0" borderId="9" xfId="0" applyNumberFormat="1" applyFont="1" applyFill="1" applyBorder="1">
      <alignment vertical="center"/>
    </xf>
    <xf numFmtId="42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4" fillId="0" borderId="5" xfId="1" applyFont="1" applyBorder="1">
      <alignment vertical="center"/>
    </xf>
    <xf numFmtId="41" fontId="4" fillId="0" borderId="6" xfId="1" applyFont="1" applyBorder="1">
      <alignment vertical="center"/>
    </xf>
    <xf numFmtId="41" fontId="4" fillId="0" borderId="5" xfId="1" applyFont="1" applyFill="1" applyBorder="1" applyAlignment="1">
      <alignment horizontal="center" vertical="center"/>
    </xf>
    <xf numFmtId="41" fontId="4" fillId="0" borderId="5" xfId="0" applyNumberFormat="1" applyFont="1" applyFill="1" applyBorder="1">
      <alignment vertical="center"/>
    </xf>
    <xf numFmtId="41" fontId="4" fillId="0" borderId="6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1" applyFont="1" applyFill="1" applyBorder="1">
      <alignment vertical="center"/>
    </xf>
    <xf numFmtId="41" fontId="4" fillId="0" borderId="0" xfId="0" applyNumberFormat="1" applyFont="1" applyFill="1" applyBorder="1">
      <alignment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14" xfId="1" applyFont="1" applyFill="1" applyBorder="1" applyAlignment="1">
      <alignment horizontal="center" vertical="center"/>
    </xf>
    <xf numFmtId="41" fontId="5" fillId="3" borderId="8" xfId="1" applyFont="1" applyFill="1" applyBorder="1" applyAlignment="1">
      <alignment horizontal="center" vertical="center"/>
    </xf>
    <xf numFmtId="41" fontId="5" fillId="3" borderId="14" xfId="1" applyFont="1" applyFill="1" applyBorder="1" applyAlignment="1">
      <alignment horizontal="center" vertical="center"/>
    </xf>
    <xf numFmtId="41" fontId="5" fillId="3" borderId="7" xfId="1" applyFont="1" applyFill="1" applyBorder="1">
      <alignment vertical="center"/>
    </xf>
    <xf numFmtId="41" fontId="5" fillId="3" borderId="9" xfId="1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1" fontId="5" fillId="2" borderId="17" xfId="1" applyFont="1" applyFill="1" applyBorder="1" applyAlignment="1">
      <alignment horizontal="center" vertical="center"/>
    </xf>
    <xf numFmtId="41" fontId="5" fillId="2" borderId="15" xfId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1" fontId="5" fillId="3" borderId="17" xfId="1" applyFont="1" applyFill="1" applyBorder="1" applyAlignment="1">
      <alignment horizontal="center" vertical="center"/>
    </xf>
    <xf numFmtId="41" fontId="5" fillId="3" borderId="15" xfId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CC"/>
      <color rgb="FFFFCCFF"/>
      <color rgb="FFEB9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selection activeCell="N23" sqref="M23:N23"/>
    </sheetView>
  </sheetViews>
  <sheetFormatPr defaultRowHeight="13.5"/>
  <cols>
    <col min="1" max="1" width="11.75" style="2" customWidth="1"/>
    <col min="2" max="2" width="11" style="2" customWidth="1"/>
    <col min="3" max="4" width="16.125" style="2" customWidth="1"/>
    <col min="5" max="5" width="15.5" style="2" customWidth="1"/>
    <col min="6" max="6" width="11.875" style="2" customWidth="1"/>
    <col min="7" max="7" width="12.875" style="2" customWidth="1"/>
    <col min="8" max="8" width="15.875" style="2" customWidth="1"/>
    <col min="9" max="9" width="15.375" style="2" customWidth="1"/>
    <col min="10" max="10" width="13.75" style="2" customWidth="1"/>
    <col min="11" max="16384" width="9" style="2"/>
  </cols>
  <sheetData>
    <row r="1" spans="1:13" ht="35.25" customHeight="1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</row>
    <row r="2" spans="1:13" ht="13.5" customHeight="1" thickBo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ht="33.75" customHeight="1" thickBot="1">
      <c r="A3" s="44" t="s">
        <v>8</v>
      </c>
      <c r="B3" s="45"/>
      <c r="C3" s="45"/>
      <c r="D3" s="45"/>
      <c r="E3" s="46"/>
      <c r="F3" s="45" t="s">
        <v>9</v>
      </c>
      <c r="G3" s="45"/>
      <c r="H3" s="45"/>
      <c r="I3" s="45"/>
      <c r="J3" s="46"/>
    </row>
    <row r="4" spans="1:13" ht="27">
      <c r="A4" s="3" t="s">
        <v>13</v>
      </c>
      <c r="B4" s="4" t="s">
        <v>1</v>
      </c>
      <c r="C4" s="41" t="s">
        <v>36</v>
      </c>
      <c r="D4" s="41" t="s">
        <v>37</v>
      </c>
      <c r="E4" s="5" t="s">
        <v>30</v>
      </c>
      <c r="F4" s="6" t="s">
        <v>13</v>
      </c>
      <c r="G4" s="4" t="s">
        <v>1</v>
      </c>
      <c r="H4" s="41" t="s">
        <v>36</v>
      </c>
      <c r="I4" s="41" t="s">
        <v>37</v>
      </c>
      <c r="J4" s="5" t="s">
        <v>30</v>
      </c>
    </row>
    <row r="5" spans="1:13" ht="19.5" customHeight="1">
      <c r="A5" s="49" t="s">
        <v>16</v>
      </c>
      <c r="B5" s="50"/>
      <c r="C5" s="35">
        <f>C6+C20+C13+C27</f>
        <v>3770647</v>
      </c>
      <c r="D5" s="35">
        <f>D6+D20+D13+D27</f>
        <v>3759578</v>
      </c>
      <c r="E5" s="36">
        <f>+E6+E20+E13+E27</f>
        <v>-11069</v>
      </c>
      <c r="F5" s="51" t="s">
        <v>17</v>
      </c>
      <c r="G5" s="52"/>
      <c r="H5" s="35">
        <f>H6+H20+H13+H27</f>
        <v>3770647</v>
      </c>
      <c r="I5" s="35">
        <f>I6+I20+I13+I27</f>
        <v>3759578</v>
      </c>
      <c r="J5" s="36">
        <f>+J6+J20+J13+J27</f>
        <v>-11069</v>
      </c>
    </row>
    <row r="6" spans="1:13" ht="15.75" customHeight="1">
      <c r="A6" s="53" t="s">
        <v>18</v>
      </c>
      <c r="B6" s="54"/>
      <c r="C6" s="37">
        <f>SUM(C7:C12)</f>
        <v>1528599</v>
      </c>
      <c r="D6" s="37">
        <f>SUM(D7:D12)</f>
        <v>1512510</v>
      </c>
      <c r="E6" s="38">
        <f>+D6-C6</f>
        <v>-16089</v>
      </c>
      <c r="F6" s="55" t="s">
        <v>19</v>
      </c>
      <c r="G6" s="56"/>
      <c r="H6" s="37">
        <f>SUM(H7:H12)</f>
        <v>1528599</v>
      </c>
      <c r="I6" s="37">
        <f>SUM(I7:I12)</f>
        <v>1512510</v>
      </c>
      <c r="J6" s="38">
        <f>+I6-H6</f>
        <v>-16089</v>
      </c>
    </row>
    <row r="7" spans="1:13" ht="15.75" customHeight="1">
      <c r="A7" s="59" t="s">
        <v>31</v>
      </c>
      <c r="B7" s="7" t="s">
        <v>2</v>
      </c>
      <c r="C7" s="8">
        <v>150562</v>
      </c>
      <c r="D7" s="8">
        <v>151252</v>
      </c>
      <c r="E7" s="9">
        <f>+D7-C6:C7</f>
        <v>690</v>
      </c>
      <c r="F7" s="59" t="s">
        <v>31</v>
      </c>
      <c r="G7" s="10" t="s">
        <v>20</v>
      </c>
      <c r="H7" s="11">
        <v>975851</v>
      </c>
      <c r="I7" s="11">
        <v>959944</v>
      </c>
      <c r="J7" s="12">
        <f>+I7-H7</f>
        <v>-15907</v>
      </c>
    </row>
    <row r="8" spans="1:13" ht="15.75" customHeight="1">
      <c r="A8" s="60"/>
      <c r="B8" s="7" t="s">
        <v>3</v>
      </c>
      <c r="C8" s="8">
        <v>990730</v>
      </c>
      <c r="D8" s="8">
        <v>972951</v>
      </c>
      <c r="E8" s="9">
        <f t="shared" ref="E8:E12" si="0">+D8-C7:C8</f>
        <v>-17779</v>
      </c>
      <c r="F8" s="60"/>
      <c r="G8" s="10" t="s">
        <v>23</v>
      </c>
      <c r="H8" s="11">
        <v>20212</v>
      </c>
      <c r="I8" s="11">
        <v>20712</v>
      </c>
      <c r="J8" s="12">
        <f t="shared" ref="J8:J12" si="1">+I8-H8</f>
        <v>500</v>
      </c>
    </row>
    <row r="9" spans="1:13" ht="15.75" customHeight="1">
      <c r="A9" s="60"/>
      <c r="B9" s="7" t="s">
        <v>4</v>
      </c>
      <c r="C9" s="8">
        <v>224037</v>
      </c>
      <c r="D9" s="8">
        <v>225037</v>
      </c>
      <c r="E9" s="9">
        <f t="shared" si="0"/>
        <v>1000</v>
      </c>
      <c r="F9" s="60"/>
      <c r="G9" s="10" t="s">
        <v>21</v>
      </c>
      <c r="H9" s="11">
        <v>465151</v>
      </c>
      <c r="I9" s="11">
        <v>469561</v>
      </c>
      <c r="J9" s="12">
        <f t="shared" si="1"/>
        <v>4410</v>
      </c>
    </row>
    <row r="10" spans="1:13" ht="15.75" customHeight="1">
      <c r="A10" s="60"/>
      <c r="B10" s="7" t="s">
        <v>5</v>
      </c>
      <c r="C10" s="13">
        <v>5000</v>
      </c>
      <c r="D10" s="13">
        <v>5000</v>
      </c>
      <c r="E10" s="9">
        <f t="shared" si="0"/>
        <v>0</v>
      </c>
      <c r="F10" s="60"/>
      <c r="G10" s="10" t="s">
        <v>35</v>
      </c>
      <c r="H10" s="11">
        <v>0</v>
      </c>
      <c r="I10" s="11">
        <v>0</v>
      </c>
      <c r="J10" s="12">
        <f t="shared" si="1"/>
        <v>0</v>
      </c>
    </row>
    <row r="11" spans="1:13" ht="15.75" customHeight="1">
      <c r="A11" s="60"/>
      <c r="B11" s="7" t="s">
        <v>7</v>
      </c>
      <c r="C11" s="8">
        <v>530</v>
      </c>
      <c r="D11" s="8">
        <v>530</v>
      </c>
      <c r="E11" s="9">
        <f t="shared" si="0"/>
        <v>0</v>
      </c>
      <c r="F11" s="60"/>
      <c r="G11" s="10" t="s">
        <v>22</v>
      </c>
      <c r="H11" s="11">
        <v>200</v>
      </c>
      <c r="I11" s="11">
        <v>200</v>
      </c>
      <c r="J11" s="12">
        <f t="shared" si="1"/>
        <v>0</v>
      </c>
    </row>
    <row r="12" spans="1:13" ht="15.75" customHeight="1">
      <c r="A12" s="60"/>
      <c r="B12" s="7" t="s">
        <v>6</v>
      </c>
      <c r="C12" s="8">
        <v>157740</v>
      </c>
      <c r="D12" s="8">
        <v>157740</v>
      </c>
      <c r="E12" s="9">
        <f t="shared" si="0"/>
        <v>0</v>
      </c>
      <c r="F12" s="60"/>
      <c r="G12" s="10" t="s">
        <v>24</v>
      </c>
      <c r="H12" s="11">
        <v>67185</v>
      </c>
      <c r="I12" s="11">
        <v>62093</v>
      </c>
      <c r="J12" s="12">
        <f t="shared" si="1"/>
        <v>-5092</v>
      </c>
    </row>
    <row r="13" spans="1:13" ht="15.75" customHeight="1">
      <c r="A13" s="57" t="s">
        <v>25</v>
      </c>
      <c r="B13" s="58"/>
      <c r="C13" s="39">
        <f>SUM(C14:C19)</f>
        <v>70078</v>
      </c>
      <c r="D13" s="39">
        <f>SUM(D14:D19)</f>
        <v>70078</v>
      </c>
      <c r="E13" s="40">
        <f>+D13-C13</f>
        <v>0</v>
      </c>
      <c r="F13" s="54" t="s">
        <v>27</v>
      </c>
      <c r="G13" s="58"/>
      <c r="H13" s="39">
        <f>SUM(H14:H19)</f>
        <v>70078</v>
      </c>
      <c r="I13" s="39">
        <f>SUM(I14:I19)</f>
        <v>70078</v>
      </c>
      <c r="J13" s="40">
        <f>+I13-H13</f>
        <v>0</v>
      </c>
      <c r="M13" s="20"/>
    </row>
    <row r="14" spans="1:13" ht="15.75" customHeight="1">
      <c r="A14" s="47" t="s">
        <v>33</v>
      </c>
      <c r="B14" s="14" t="s">
        <v>2</v>
      </c>
      <c r="C14" s="18">
        <v>63360</v>
      </c>
      <c r="D14" s="18">
        <v>63360</v>
      </c>
      <c r="E14" s="15">
        <f>+D14-C14</f>
        <v>0</v>
      </c>
      <c r="F14" s="47" t="s">
        <v>33</v>
      </c>
      <c r="G14" s="10" t="s">
        <v>20</v>
      </c>
      <c r="H14" s="11">
        <v>67259</v>
      </c>
      <c r="I14" s="11">
        <v>67259</v>
      </c>
      <c r="J14" s="12">
        <f>+I14-H14</f>
        <v>0</v>
      </c>
    </row>
    <row r="15" spans="1:13" ht="15.75" customHeight="1">
      <c r="A15" s="47"/>
      <c r="B15" s="14" t="s">
        <v>5</v>
      </c>
      <c r="C15" s="18">
        <v>0</v>
      </c>
      <c r="D15" s="18">
        <v>0</v>
      </c>
      <c r="E15" s="15">
        <f t="shared" ref="E15:E19" si="2">+D15-C15</f>
        <v>0</v>
      </c>
      <c r="F15" s="47"/>
      <c r="G15" s="10" t="s">
        <v>23</v>
      </c>
      <c r="H15" s="11">
        <v>700</v>
      </c>
      <c r="I15" s="11">
        <v>700</v>
      </c>
      <c r="J15" s="12">
        <f t="shared" ref="J15:J19" si="3">+I15-H15</f>
        <v>0</v>
      </c>
    </row>
    <row r="16" spans="1:13" ht="15.75" customHeight="1">
      <c r="A16" s="48"/>
      <c r="B16" s="14" t="s">
        <v>7</v>
      </c>
      <c r="C16" s="18">
        <v>2</v>
      </c>
      <c r="D16" s="18">
        <v>2</v>
      </c>
      <c r="E16" s="15">
        <f t="shared" si="2"/>
        <v>0</v>
      </c>
      <c r="F16" s="48"/>
      <c r="G16" s="10" t="s">
        <v>21</v>
      </c>
      <c r="H16" s="11">
        <v>1000</v>
      </c>
      <c r="I16" s="11">
        <v>1000</v>
      </c>
      <c r="J16" s="12">
        <f t="shared" si="3"/>
        <v>0</v>
      </c>
    </row>
    <row r="17" spans="1:10" ht="15.75" customHeight="1">
      <c r="A17" s="48"/>
      <c r="B17" s="14" t="s">
        <v>6</v>
      </c>
      <c r="C17" s="11">
        <v>6716</v>
      </c>
      <c r="D17" s="11">
        <v>6716</v>
      </c>
      <c r="E17" s="15">
        <f t="shared" si="2"/>
        <v>0</v>
      </c>
      <c r="F17" s="48"/>
      <c r="G17" s="10" t="s">
        <v>12</v>
      </c>
      <c r="H17" s="11">
        <v>0</v>
      </c>
      <c r="I17" s="11">
        <v>0</v>
      </c>
      <c r="J17" s="12">
        <f t="shared" si="3"/>
        <v>0</v>
      </c>
    </row>
    <row r="18" spans="1:10" ht="15.75" customHeight="1">
      <c r="A18" s="48"/>
      <c r="B18" s="14"/>
      <c r="C18" s="11"/>
      <c r="D18" s="11"/>
      <c r="E18" s="15">
        <f t="shared" si="2"/>
        <v>0</v>
      </c>
      <c r="F18" s="48"/>
      <c r="G18" s="10" t="s">
        <v>22</v>
      </c>
      <c r="H18" s="18">
        <v>100</v>
      </c>
      <c r="I18" s="18">
        <v>100</v>
      </c>
      <c r="J18" s="12">
        <f t="shared" si="3"/>
        <v>0</v>
      </c>
    </row>
    <row r="19" spans="1:10" ht="15.75" customHeight="1">
      <c r="A19" s="48"/>
      <c r="B19" s="14"/>
      <c r="C19" s="11"/>
      <c r="D19" s="11"/>
      <c r="E19" s="15">
        <f t="shared" si="2"/>
        <v>0</v>
      </c>
      <c r="F19" s="48"/>
      <c r="G19" s="19" t="s">
        <v>24</v>
      </c>
      <c r="H19" s="18">
        <v>1019</v>
      </c>
      <c r="I19" s="18">
        <v>1019</v>
      </c>
      <c r="J19" s="12">
        <f t="shared" si="3"/>
        <v>0</v>
      </c>
    </row>
    <row r="20" spans="1:10" ht="15.75" customHeight="1">
      <c r="A20" s="53" t="s">
        <v>15</v>
      </c>
      <c r="B20" s="54"/>
      <c r="C20" s="39">
        <f>SUM(C21:C26)</f>
        <v>171815</v>
      </c>
      <c r="D20" s="39">
        <f>SUM(D21:D26)</f>
        <v>174315</v>
      </c>
      <c r="E20" s="38">
        <f>+D20-C20</f>
        <v>2500</v>
      </c>
      <c r="F20" s="61" t="s">
        <v>14</v>
      </c>
      <c r="G20" s="54"/>
      <c r="H20" s="39">
        <f>SUM(H21:H26)</f>
        <v>171815</v>
      </c>
      <c r="I20" s="39">
        <f>SUM(I21:I26)</f>
        <v>174315</v>
      </c>
      <c r="J20" s="40">
        <f>+I20-H20</f>
        <v>2500</v>
      </c>
    </row>
    <row r="21" spans="1:10" ht="15.75" customHeight="1">
      <c r="A21" s="47" t="s">
        <v>32</v>
      </c>
      <c r="B21" s="14" t="s">
        <v>2</v>
      </c>
      <c r="C21" s="13">
        <v>24360</v>
      </c>
      <c r="D21" s="13">
        <v>24360</v>
      </c>
      <c r="E21" s="9">
        <f>+D21-C21</f>
        <v>0</v>
      </c>
      <c r="F21" s="47" t="s">
        <v>32</v>
      </c>
      <c r="G21" s="10" t="s">
        <v>20</v>
      </c>
      <c r="H21" s="16">
        <v>135589</v>
      </c>
      <c r="I21" s="16">
        <v>135589</v>
      </c>
      <c r="J21" s="17">
        <f>+I21-H21</f>
        <v>0</v>
      </c>
    </row>
    <row r="22" spans="1:10" ht="15.75" customHeight="1">
      <c r="A22" s="48"/>
      <c r="B22" s="14" t="s">
        <v>3</v>
      </c>
      <c r="C22" s="13">
        <v>116369</v>
      </c>
      <c r="D22" s="13">
        <v>116369</v>
      </c>
      <c r="E22" s="9">
        <f t="shared" ref="E22:E26" si="4">+D22-C22</f>
        <v>0</v>
      </c>
      <c r="F22" s="48"/>
      <c r="G22" s="10" t="s">
        <v>23</v>
      </c>
      <c r="H22" s="11">
        <v>600</v>
      </c>
      <c r="I22" s="11">
        <v>600</v>
      </c>
      <c r="J22" s="17">
        <f t="shared" ref="J22:J26" si="5">+I22-H22</f>
        <v>0</v>
      </c>
    </row>
    <row r="23" spans="1:10" ht="15.75" customHeight="1">
      <c r="A23" s="48"/>
      <c r="B23" s="14" t="s">
        <v>4</v>
      </c>
      <c r="C23" s="13">
        <v>5657</v>
      </c>
      <c r="D23" s="13">
        <v>8157</v>
      </c>
      <c r="E23" s="9">
        <f t="shared" si="4"/>
        <v>2500</v>
      </c>
      <c r="F23" s="48"/>
      <c r="G23" s="10" t="s">
        <v>21</v>
      </c>
      <c r="H23" s="11">
        <v>20947</v>
      </c>
      <c r="I23" s="11">
        <v>24037</v>
      </c>
      <c r="J23" s="17">
        <f t="shared" si="5"/>
        <v>3090</v>
      </c>
    </row>
    <row r="24" spans="1:10" ht="15.75" customHeight="1">
      <c r="A24" s="48"/>
      <c r="B24" s="14" t="s">
        <v>5</v>
      </c>
      <c r="C24" s="13">
        <v>0</v>
      </c>
      <c r="D24" s="13">
        <v>0</v>
      </c>
      <c r="E24" s="9">
        <f t="shared" si="4"/>
        <v>0</v>
      </c>
      <c r="F24" s="48"/>
      <c r="G24" s="10" t="s">
        <v>35</v>
      </c>
      <c r="H24" s="11">
        <v>6</v>
      </c>
      <c r="I24" s="11">
        <v>6</v>
      </c>
      <c r="J24" s="17">
        <f t="shared" si="5"/>
        <v>0</v>
      </c>
    </row>
    <row r="25" spans="1:10" ht="15.75" customHeight="1">
      <c r="A25" s="48"/>
      <c r="B25" s="14" t="s">
        <v>7</v>
      </c>
      <c r="C25" s="13">
        <v>6485</v>
      </c>
      <c r="D25" s="13">
        <v>6485</v>
      </c>
      <c r="E25" s="9">
        <f t="shared" si="4"/>
        <v>0</v>
      </c>
      <c r="F25" s="48"/>
      <c r="G25" s="10" t="s">
        <v>22</v>
      </c>
      <c r="H25" s="11">
        <v>50</v>
      </c>
      <c r="I25" s="11">
        <v>50</v>
      </c>
      <c r="J25" s="17">
        <f t="shared" si="5"/>
        <v>0</v>
      </c>
    </row>
    <row r="26" spans="1:10" ht="15.75" customHeight="1">
      <c r="A26" s="48"/>
      <c r="B26" s="14" t="s">
        <v>6</v>
      </c>
      <c r="C26" s="18">
        <v>18944</v>
      </c>
      <c r="D26" s="18">
        <v>18944</v>
      </c>
      <c r="E26" s="9">
        <f t="shared" si="4"/>
        <v>0</v>
      </c>
      <c r="F26" s="48"/>
      <c r="G26" s="19" t="s">
        <v>24</v>
      </c>
      <c r="H26" s="18">
        <v>14623</v>
      </c>
      <c r="I26" s="18">
        <v>14033</v>
      </c>
      <c r="J26" s="17">
        <f t="shared" si="5"/>
        <v>-590</v>
      </c>
    </row>
    <row r="27" spans="1:10" ht="15.75" customHeight="1">
      <c r="A27" s="57" t="s">
        <v>26</v>
      </c>
      <c r="B27" s="58"/>
      <c r="C27" s="39">
        <f t="shared" ref="C27" si="6">SUM(C28:C31)</f>
        <v>2000155</v>
      </c>
      <c r="D27" s="39">
        <f t="shared" ref="C27:D27" si="7">SUM(D28:D31)</f>
        <v>2002675</v>
      </c>
      <c r="E27" s="40">
        <f>+D27-C27</f>
        <v>2520</v>
      </c>
      <c r="F27" s="54" t="s">
        <v>28</v>
      </c>
      <c r="G27" s="58"/>
      <c r="H27" s="39">
        <f>SUM(H28:H33)</f>
        <v>2000155</v>
      </c>
      <c r="I27" s="39">
        <f>SUM(I28:I33)</f>
        <v>2002675</v>
      </c>
      <c r="J27" s="40">
        <f>+I27-H27</f>
        <v>2520</v>
      </c>
    </row>
    <row r="28" spans="1:10" ht="15.75" customHeight="1">
      <c r="A28" s="59" t="s">
        <v>34</v>
      </c>
      <c r="B28" s="21" t="s">
        <v>3</v>
      </c>
      <c r="C28" s="11">
        <v>6120</v>
      </c>
      <c r="D28" s="11">
        <v>8640</v>
      </c>
      <c r="E28" s="12">
        <f>+D28-C28</f>
        <v>2520</v>
      </c>
      <c r="F28" s="59" t="s">
        <v>34</v>
      </c>
      <c r="G28" s="19" t="s">
        <v>20</v>
      </c>
      <c r="H28" s="22">
        <v>1812242</v>
      </c>
      <c r="I28" s="22">
        <v>1814762</v>
      </c>
      <c r="J28" s="23">
        <f>+I28-H28</f>
        <v>2520</v>
      </c>
    </row>
    <row r="29" spans="1:10" ht="15.75" customHeight="1">
      <c r="A29" s="59"/>
      <c r="B29" s="21" t="s">
        <v>2</v>
      </c>
      <c r="C29" s="11">
        <v>1897648</v>
      </c>
      <c r="D29" s="11">
        <v>1897648</v>
      </c>
      <c r="E29" s="12">
        <f>+D29-C29</f>
        <v>0</v>
      </c>
      <c r="F29" s="59"/>
      <c r="G29" s="24" t="s">
        <v>23</v>
      </c>
      <c r="H29" s="18">
        <v>3500</v>
      </c>
      <c r="I29" s="18">
        <v>3500</v>
      </c>
      <c r="J29" s="23">
        <f>+I29-H29</f>
        <v>0</v>
      </c>
    </row>
    <row r="30" spans="1:10" ht="15.75" customHeight="1">
      <c r="A30" s="60"/>
      <c r="B30" s="21" t="s">
        <v>7</v>
      </c>
      <c r="C30" s="11">
        <v>20</v>
      </c>
      <c r="D30" s="11">
        <v>20</v>
      </c>
      <c r="E30" s="12">
        <f t="shared" ref="E30:E32" si="8">+D30-C30</f>
        <v>0</v>
      </c>
      <c r="F30" s="60"/>
      <c r="G30" s="24" t="s">
        <v>21</v>
      </c>
      <c r="H30" s="18">
        <v>10920</v>
      </c>
      <c r="I30" s="18">
        <v>10920</v>
      </c>
      <c r="J30" s="23">
        <f t="shared" ref="J30:J32" si="9">+I30-H30</f>
        <v>0</v>
      </c>
    </row>
    <row r="31" spans="1:10" ht="15.75" customHeight="1">
      <c r="A31" s="60"/>
      <c r="B31" s="21" t="s">
        <v>6</v>
      </c>
      <c r="C31" s="11">
        <v>96367</v>
      </c>
      <c r="D31" s="11">
        <v>96367</v>
      </c>
      <c r="E31" s="12">
        <f t="shared" si="8"/>
        <v>0</v>
      </c>
      <c r="F31" s="60"/>
      <c r="G31" s="24" t="s">
        <v>12</v>
      </c>
      <c r="H31" s="18"/>
      <c r="I31" s="18"/>
      <c r="J31" s="23">
        <f t="shared" si="9"/>
        <v>0</v>
      </c>
    </row>
    <row r="32" spans="1:10" ht="15.75" customHeight="1">
      <c r="A32" s="60"/>
      <c r="B32" s="21"/>
      <c r="C32" s="11"/>
      <c r="D32" s="11"/>
      <c r="E32" s="12">
        <f t="shared" si="8"/>
        <v>0</v>
      </c>
      <c r="F32" s="60"/>
      <c r="G32" s="24" t="s">
        <v>22</v>
      </c>
      <c r="H32" s="22">
        <v>100</v>
      </c>
      <c r="I32" s="22">
        <v>100</v>
      </c>
      <c r="J32" s="23">
        <f t="shared" si="9"/>
        <v>0</v>
      </c>
    </row>
    <row r="33" spans="1:10" ht="15.75" customHeight="1" thickBot="1">
      <c r="A33" s="62"/>
      <c r="B33" s="25"/>
      <c r="C33" s="26"/>
      <c r="D33" s="26"/>
      <c r="E33" s="27">
        <f t="shared" ref="E33" si="10">C33-D33</f>
        <v>0</v>
      </c>
      <c r="F33" s="62"/>
      <c r="G33" s="28" t="s">
        <v>24</v>
      </c>
      <c r="H33" s="29">
        <v>173393</v>
      </c>
      <c r="I33" s="29">
        <v>173393</v>
      </c>
      <c r="J33" s="30">
        <f>+I33-H33</f>
        <v>0</v>
      </c>
    </row>
    <row r="34" spans="1:10">
      <c r="A34" s="31"/>
      <c r="B34" s="31"/>
      <c r="C34" s="31"/>
      <c r="D34" s="31"/>
      <c r="E34" s="31"/>
      <c r="F34" s="32"/>
      <c r="G34" s="32"/>
      <c r="H34" s="33"/>
      <c r="I34" s="33"/>
      <c r="J34" s="34"/>
    </row>
    <row r="35" spans="1:10">
      <c r="A35" s="31"/>
      <c r="B35" s="31"/>
      <c r="C35" s="31"/>
      <c r="D35" s="31"/>
      <c r="E35" s="31"/>
      <c r="F35" s="32"/>
      <c r="G35" s="32"/>
      <c r="H35" s="33"/>
      <c r="I35" s="33"/>
      <c r="J35" s="34"/>
    </row>
    <row r="36" spans="1:10">
      <c r="A36" s="31"/>
      <c r="B36" s="31"/>
      <c r="C36" s="31"/>
      <c r="D36" s="31"/>
      <c r="E36" s="31"/>
      <c r="F36" s="32"/>
      <c r="G36" s="32"/>
      <c r="H36" s="33"/>
      <c r="I36" s="33"/>
      <c r="J36" s="34"/>
    </row>
    <row r="37" spans="1:10">
      <c r="A37" s="31"/>
      <c r="B37" s="31"/>
      <c r="C37" s="31"/>
      <c r="D37" s="31"/>
      <c r="E37" s="31"/>
      <c r="F37" s="32"/>
      <c r="G37" s="32"/>
      <c r="H37" s="33"/>
      <c r="I37" s="33"/>
      <c r="J37" s="34"/>
    </row>
    <row r="38" spans="1:10">
      <c r="A38" s="31"/>
      <c r="B38" s="31"/>
      <c r="C38" s="31"/>
      <c r="D38" s="31"/>
      <c r="E38" s="31"/>
      <c r="F38" s="32"/>
      <c r="G38" s="32"/>
      <c r="H38" s="34"/>
      <c r="I38" s="34"/>
      <c r="J38" s="34"/>
    </row>
  </sheetData>
  <mergeCells count="22">
    <mergeCell ref="A27:B27"/>
    <mergeCell ref="A14:A19"/>
    <mergeCell ref="F27:G27"/>
    <mergeCell ref="F14:F19"/>
    <mergeCell ref="F28:F33"/>
    <mergeCell ref="A28:A33"/>
    <mergeCell ref="A2:J2"/>
    <mergeCell ref="A1:J1"/>
    <mergeCell ref="A3:E3"/>
    <mergeCell ref="F3:J3"/>
    <mergeCell ref="F21:F26"/>
    <mergeCell ref="A5:B5"/>
    <mergeCell ref="F5:G5"/>
    <mergeCell ref="A6:B6"/>
    <mergeCell ref="F6:G6"/>
    <mergeCell ref="A13:B13"/>
    <mergeCell ref="A7:A12"/>
    <mergeCell ref="A21:A26"/>
    <mergeCell ref="F7:F12"/>
    <mergeCell ref="F20:G20"/>
    <mergeCell ref="A20:B20"/>
    <mergeCell ref="F13:G13"/>
  </mergeCells>
  <phoneticPr fontId="1" type="noConversion"/>
  <printOptions horizontalCentered="1"/>
  <pageMargins left="0.23622047244094491" right="0.19685039370078741" top="0.39370078740157483" bottom="0.2755905511811023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6.5"/>
  <cols>
    <col min="2" max="2" width="9.5" bestFit="1" customWidth="1"/>
  </cols>
  <sheetData>
    <row r="1" spans="1:2">
      <c r="A1" s="1" t="s">
        <v>10</v>
      </c>
    </row>
    <row r="3" spans="1:2">
      <c r="A3" s="1" t="s">
        <v>11</v>
      </c>
      <c r="B3">
        <v>220296</v>
      </c>
    </row>
    <row r="4" spans="1:2">
      <c r="A4" s="1" t="s">
        <v>0</v>
      </c>
      <c r="B4">
        <v>19886657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예산총괄표</vt:lpstr>
      <vt:lpstr>Sheet2</vt:lpstr>
      <vt:lpstr>예산총괄표!Print_Area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총무회계</dc:creator>
  <cp:lastModifiedBy>Windows 사용자</cp:lastModifiedBy>
  <cp:lastPrinted>2017-12-19T07:28:01Z</cp:lastPrinted>
  <dcterms:created xsi:type="dcterms:W3CDTF">2013-01-17T01:21:35Z</dcterms:created>
  <dcterms:modified xsi:type="dcterms:W3CDTF">2019-07-09T04:25:33Z</dcterms:modified>
</cp:coreProperties>
</file>